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nadja_netzel_giz_de/Documents/Dokumente/01 Wettbewerbe/10009137 Ludwig/02 Ausschreibungsunterlagen/"/>
    </mc:Choice>
  </mc:AlternateContent>
  <xr:revisionPtr revIDLastSave="0" documentId="8_{734D9EC9-F3CD-45A3-81AA-36F8B3E31E18}" xr6:coauthVersionLast="47" xr6:coauthVersionMax="47" xr10:uidLastSave="{00000000-0000-0000-0000-000000000000}"/>
  <bookViews>
    <workbookView xWindow="-108" yWindow="-108" windowWidth="23256" windowHeight="12456"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<sst xmlns="http://schemas.openxmlformats.org/spreadsheetml/2006/main" count="180" uniqueCount="90">
  <si>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</si>
  <si>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</si>
  <si>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</si>
  <si>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</si>
  <si>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</si>
  <si>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</si>
  <si>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</si>
  <si>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</si>
  <si>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</si>
  <si>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</si>
  <si>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</si>
  <si>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</si>
  <si>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</si>
  <si>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</si>
  <si>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</si>
  <si>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</si>
  <si>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</si>
  <si>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</si>
  <si>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</si>
  <si>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</si>
  <si>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</si>
  <si>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</si>
  <si>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</si>
  <si>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</si>
  <si>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</si>
  <si>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</si>
  <si>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</si>
  <si>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</si>
  <si>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</si>
  <si>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</si>
  <si>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</si>
  <si>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</si>
  <si>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</si>
  <si>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</si>
  <si>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</si>
  <si>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</si>
  <si>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</si>
  <si>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</si>
  <si>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</si>
  <si>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</si>
  <si>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</si>
  <si>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</si>
  <si>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</si>
  <si>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</si>
  <si>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</si>
  <si>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</si>
  <si>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</si>
  <si>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</si>
  <si>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</si>
  <si>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</si>
  <si>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</si>
  <si>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</si>
  <si>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</si>
  <si>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</si>
  <si>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</si>
  <si>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</si>
  <si>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</si>
  <si>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</si>
  <si>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</si>
  <si>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</si>
  <si>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</si>
  <si>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</si>
  <si>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</si>
  <si>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</si>
  <si>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</si>
  <si>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</si>
  <si>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</si>
  <si>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</si>
  <si>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</si>
  <si>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</si>
  <si>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</si>
  <si>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</si>
  <si>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</si>
  <si>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</si>
  <si>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</si>
  <si>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</si>
  <si>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</si>
  <si>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</si>
  <si>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</si>
  <si>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</si>
  <si>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</si>
  <si>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</si>
  <si>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</si>
  <si>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</si>
  <si>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</si>
  <si>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</si>
  <si>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</si>
  <si>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</si>
  <si>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Please select type of reimbursement</t>
  </si>
  <si>
    <t>Other travel expenses: Visa for 3 experts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</si>
</sst>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sqref="A1:F1"/>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4.2" x14ac:dyDescent="0.2">
      <c r="A6" s="24"/>
      <c r="C6" s="26"/>
    </row>
    <row r="7" spans="1:14" ht="33" customHeight="1" x14ac:dyDescent="0.2">
      <c r="A7" s="54"/>
      <c r="B7" s="57"/>
      <c r="C7" s="25" t="s">
        <v>2</v>
      </c>
      <c r="D7" s="66"/>
      <c r="E7" s="67"/>
      <c r="F7" s="67"/>
      <c r="G7" s="67"/>
    </row>
    <row r="8" spans="1:14" s="17" customFormat="1" ht="9.6" x14ac:dyDescent="0.2">
      <c r="A8" s="27"/>
      <c r="B8" s="28"/>
      <c r="C8" s="28"/>
      <c r="D8" s="28"/>
      <c r="E8" s="28"/>
      <c r="F8" s="28"/>
      <c r="G8" s="28"/>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0">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33</v>
      </c>
      <c r="E28" s="48"/>
      <c r="F28" s="49">
        <f>D28*E28</f>
        <v>0</v>
      </c>
      <c r="G28" s="12"/>
    </row>
    <row r="29" spans="1:14" x14ac:dyDescent="0.2">
      <c r="A29" s="12" t="s">
        <v>14</v>
      </c>
      <c r="B29" s="22" t="str">
        <f>IFERROR(VLOOKUP(A29,'List of key experts'!$B$12:$D$35,3,0)&amp;" "&amp;VLOOKUP(A29,'List of key experts'!$B$12:$D$35,2,0),"N.N.")</f>
        <v xml:space="preserve">  </v>
      </c>
      <c r="C29" s="8" t="s">
        <v>13</v>
      </c>
      <c r="D29" s="10">
        <v>66</v>
      </c>
      <c r="E29" s="48"/>
      <c r="F29" s="49">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41</v>
      </c>
      <c r="E30" s="48"/>
      <c r="F30" s="49">
        <f t="shared" si="1"/>
        <v>0</v>
      </c>
      <c r="G30" s="12"/>
    </row>
    <row r="31" spans="1:14" hidden="1" outlineLevel="1" x14ac:dyDescent="0.2">
      <c r="A31" s="12" t="s">
        <v>43</v>
      </c>
      <c r="B31" s="22" t="str">
        <f>IFERROR(VLOOKUP(A31,'List of key experts'!$B$12:$D$35,3,0)&amp;" "&amp;VLOOKUP(A31,'List of key experts'!$B$12:$D$35,2,0),"N.N.")</f>
        <v>N.N.</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outlineLevel="1" x14ac:dyDescent="0.2">
      <c r="A34" s="12" t="s">
        <v>56</v>
      </c>
      <c r="B34" s="22" t="str">
        <f>IFERROR(VLOOKUP(A34,'List of key experts'!$B$12:$D$35,3,0)&amp;" "&amp;VLOOKUP(A34,'List of key experts'!$B$12:$D$35,2,0),"N.N.")</f>
        <v xml:space="preserve"> </v>
      </c>
      <c r="C34" s="8" t="s">
        <v>13</v>
      </c>
      <c r="D34" s="10">
        <v>25</v>
      </c>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ht="12" x14ac:dyDescent="0.2">
      <c r="A40" s="6" t="s">
        <v>15</v>
      </c>
      <c r="B40" s="6"/>
      <c r="C40" s="6"/>
      <c r="D40" s="6"/>
      <c r="E40" s="6"/>
      <c r="F40" s="50">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N.N.</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 xml:space="preserve"> </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 hidden="1" customHeight="1" outlineLevel="1" x14ac:dyDescent="0.2">
      <c r="C54" s="9"/>
    </row>
    <row r="55" spans="1:8" ht="12" hidden="1" collapsed="1" x14ac:dyDescent="0.2">
      <c r="A55" s="6" t="s">
        <v>15</v>
      </c>
      <c r="B55" s="6"/>
      <c r="C55" s="6"/>
      <c r="D55" s="6"/>
      <c r="E55" s="6"/>
      <c r="F55" s="50">
        <f>SUM(F43:F54)</f>
        <v>0</v>
      </c>
      <c r="G55" s="6"/>
    </row>
    <row r="56" spans="1:8" s="2" customFormat="1" ht="4.2" hidden="1" x14ac:dyDescent="0.2"/>
    <row r="57" spans="1:8" s="16" customFormat="1" ht="7.8" hidden="1" x14ac:dyDescent="0.2"/>
    <row r="58" spans="1:8" ht="12" x14ac:dyDescent="0.2">
      <c r="A58" s="5" t="s">
        <v>20</v>
      </c>
      <c r="B58" s="5"/>
      <c r="C58" s="5"/>
      <c r="D58" s="5"/>
      <c r="E58" s="5"/>
      <c r="F58" s="5"/>
      <c r="G58" s="5"/>
    </row>
    <row r="59" spans="1:8" ht="4.2"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idden="1" outlineLevel="1" x14ac:dyDescent="0.2">
      <c r="A64" s="12" t="s">
        <v>82</v>
      </c>
      <c r="B64" s="12"/>
      <c r="C64" s="12" t="s">
        <v>25</v>
      </c>
      <c r="D64" s="10"/>
      <c r="E64" s="48"/>
      <c r="F64" s="49">
        <f>D64*E64</f>
        <v>0</v>
      </c>
      <c r="G64" s="12"/>
    </row>
    <row r="65" spans="1:7" outlineLevel="1" x14ac:dyDescent="0.2">
      <c r="A65" s="12" t="s">
        <v>76</v>
      </c>
      <c r="B65" s="12"/>
      <c r="C65" s="12" t="s">
        <v>48</v>
      </c>
      <c r="D65" s="10">
        <v>15</v>
      </c>
      <c r="E65" s="48"/>
      <c r="F65" s="49">
        <f t="shared" ref="F65:F70" si="7">D65*E65</f>
        <v>0</v>
      </c>
      <c r="G65" s="12"/>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30</v>
      </c>
      <c r="E67" s="48">
        <v>70</v>
      </c>
      <c r="F67" s="49">
        <f t="shared" si="7"/>
        <v>2100</v>
      </c>
      <c r="G67" s="12"/>
    </row>
    <row r="68" spans="1:7" ht="12" customHeight="1" outlineLevel="1" x14ac:dyDescent="0.2">
      <c r="A68" s="12" t="s">
        <v>79</v>
      </c>
      <c r="B68" s="12"/>
      <c r="C68" s="12" t="s">
        <v>48</v>
      </c>
      <c r="D68" s="10">
        <v>1</v>
      </c>
      <c r="E68" s="48"/>
      <c r="F68" s="49">
        <f t="shared" si="7"/>
        <v>0</v>
      </c>
      <c r="G68" s="12"/>
    </row>
    <row r="69" spans="1:7" outlineLevel="1" x14ac:dyDescent="0.2">
      <c r="A69" s="12" t="s">
        <v>80</v>
      </c>
      <c r="B69" s="12"/>
      <c r="C69" s="12" t="s">
        <v>47</v>
      </c>
      <c r="D69" s="10">
        <v>79</v>
      </c>
      <c r="E69" s="48">
        <v>57</v>
      </c>
      <c r="F69" s="49">
        <f t="shared" si="7"/>
        <v>4503</v>
      </c>
      <c r="G69" s="12"/>
    </row>
    <row r="70" spans="1:7" ht="11.4" customHeight="1" outlineLevel="1" x14ac:dyDescent="0.2">
      <c r="A70" s="12" t="s">
        <v>83</v>
      </c>
      <c r="B70" s="12"/>
      <c r="C70" s="12" t="s">
        <v>25</v>
      </c>
      <c r="D70" s="10">
        <v>78</v>
      </c>
      <c r="E70" s="48"/>
      <c r="F70" s="49">
        <f t="shared" si="7"/>
        <v>0</v>
      </c>
      <c r="G70" s="12" t="s">
        <v>88</v>
      </c>
    </row>
    <row r="71" spans="1:7" ht="22.8" outlineLevel="1" x14ac:dyDescent="0.2">
      <c r="A71" s="12" t="s">
        <v>89</v>
      </c>
      <c r="B71" s="12"/>
      <c r="C71" s="12" t="s">
        <v>48</v>
      </c>
      <c r="D71" s="10">
        <v>45</v>
      </c>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 customHeight="1" outlineLevel="1" x14ac:dyDescent="0.2">
      <c r="C78" s="9"/>
    </row>
    <row r="79" spans="1:7" ht="12" x14ac:dyDescent="0.2">
      <c r="A79" s="6" t="s">
        <v>15</v>
      </c>
      <c r="B79" s="6"/>
      <c r="C79" s="6"/>
      <c r="D79" s="6"/>
      <c r="E79" s="6"/>
      <c r="F79" s="50">
        <f>SUM(F64:F78)</f>
        <v>6603</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63" t="s">
        <v>85</v>
      </c>
      <c r="B83" s="63"/>
      <c r="C83" s="63"/>
      <c r="D83" s="63"/>
      <c r="E83" s="63"/>
      <c r="F83" s="63"/>
      <c r="G83" s="63"/>
    </row>
    <row r="84" spans="1:7" ht="12"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2.8" hidden="1" outlineLevel="1" x14ac:dyDescent="0.2">
      <c r="A87" s="12" t="s">
        <v>86</v>
      </c>
      <c r="B87" s="7"/>
      <c r="C87" s="12" t="s">
        <v>25</v>
      </c>
      <c r="D87" s="10"/>
      <c r="E87" s="48"/>
      <c r="F87" s="49">
        <f t="shared" si="10"/>
        <v>0</v>
      </c>
      <c r="G87" s="12"/>
    </row>
    <row r="88" spans="1:7" outlineLevel="1" x14ac:dyDescent="0.2">
      <c r="A88" s="12" t="s">
        <v>55</v>
      </c>
      <c r="B88" s="7"/>
      <c r="C88" s="12" t="s">
        <v>48</v>
      </c>
      <c r="D88" s="10">
        <v>10</v>
      </c>
      <c r="E88" s="48">
        <v>600</v>
      </c>
      <c r="F88" s="49">
        <f>D88*E88</f>
        <v>6000</v>
      </c>
      <c r="G88" s="12"/>
    </row>
    <row r="89" spans="1:7" hidden="1" outlineLevel="1" x14ac:dyDescent="0.2">
      <c r="A89" s="11" t="s">
        <v>62</v>
      </c>
      <c r="B89" s="7"/>
      <c r="C89" s="7" t="s">
        <v>48</v>
      </c>
      <c r="D89" s="10"/>
      <c r="E89" s="48"/>
      <c r="F89" s="49">
        <f t="shared" si="10"/>
        <v>0</v>
      </c>
      <c r="G89" s="12"/>
    </row>
    <row r="90" spans="1:7" ht="11.4" customHeight="1" outlineLevel="1" x14ac:dyDescent="0.2">
      <c r="A90" s="47" t="s">
        <v>61</v>
      </c>
      <c r="B90" s="7"/>
      <c r="C90" s="7" t="s">
        <v>48</v>
      </c>
      <c r="D90" s="10">
        <v>1</v>
      </c>
      <c r="E90" s="48">
        <v>20000</v>
      </c>
      <c r="F90" s="49">
        <f>D90*E90</f>
        <v>20000</v>
      </c>
      <c r="G90" s="12"/>
    </row>
    <row r="91" spans="1:7" ht="11.4" hidden="1" customHeight="1" outlineLevel="1" x14ac:dyDescent="0.2">
      <c r="A91" s="43" t="s">
        <v>60</v>
      </c>
      <c r="B91" s="7"/>
      <c r="C91" s="12" t="s">
        <v>25</v>
      </c>
      <c r="D91" s="10"/>
      <c r="E91" s="48"/>
      <c r="F91" s="49">
        <f>D91*E91</f>
        <v>0</v>
      </c>
      <c r="G91" s="12"/>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 customHeight="1" outlineLevel="1" x14ac:dyDescent="0.2"/>
    <row r="99" spans="1:7" ht="12" x14ac:dyDescent="0.2">
      <c r="A99" s="6" t="s">
        <v>15</v>
      </c>
      <c r="B99" s="6"/>
      <c r="C99" s="6"/>
      <c r="D99" s="6"/>
      <c r="E99" s="6"/>
      <c r="F99" s="50">
        <f>SUM(F85:F98)</f>
        <v>26000</v>
      </c>
      <c r="G99" s="6"/>
    </row>
    <row r="100" spans="1:7" s="16" customFormat="1" ht="25.95" customHeight="1" x14ac:dyDescent="0.2">
      <c r="A100" s="64" t="s">
        <v>87</v>
      </c>
      <c r="B100" s="65"/>
      <c r="C100" s="65"/>
      <c r="D100" s="65"/>
      <c r="E100" s="56">
        <v>0</v>
      </c>
      <c r="F100" s="53">
        <f>E100*(F99+F79+F55+F40+F22)</f>
        <v>0</v>
      </c>
      <c r="G100" s="55"/>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0">
        <f>F99+F79+F55+F22+F40+F100</f>
        <v>32603</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4.799999999999997" x14ac:dyDescent="0.2">
      <c r="A112" s="29" t="s">
        <v>30</v>
      </c>
      <c r="B112" s="30"/>
      <c r="C112" s="30"/>
      <c r="D112" s="30"/>
      <c r="E112" s="30"/>
      <c r="F112" s="30"/>
      <c r="G112" s="30"/>
    </row>
    <row r="113" spans="1:7" ht="57.6"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B12" sqref="B12"/>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56</v>
      </c>
      <c r="C15" s="12"/>
      <c r="D15" s="12"/>
      <c r="E15" s="18"/>
      <c r="F15" s="12"/>
      <c r="G15" s="12"/>
    </row>
    <row r="16" spans="2:7" hidden="1" x14ac:dyDescent="0.2">
      <c r="B16" s="12" t="s">
        <v>44</v>
      </c>
      <c r="C16" s="12"/>
      <c r="D16" s="12"/>
      <c r="E16" s="18"/>
      <c r="F16" s="12"/>
      <c r="G16" s="12"/>
    </row>
    <row r="17" spans="2:7" hidden="1" x14ac:dyDescent="0.2">
      <c r="B17" s="12" t="s">
        <v>45</v>
      </c>
      <c r="C17" s="12"/>
      <c r="D17" s="12"/>
      <c r="E17" s="18"/>
      <c r="F17" s="12"/>
      <c r="G17" s="12"/>
    </row>
    <row r="18" spans="2:7" hidden="1"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Netzel, Nadja Katharina GIZ</dc:creator>
  <cp:keywords/>
  <dc:description/>
  <cp:lastModifiedBy>Netzel, Nadja Katharina GIZ</cp:lastModifiedBy>
  <cp:revision/>
  <cp:lastPrinted>2022-08-29T14:32:03Z</cp:lastPrinted>
  <dcterms:created xsi:type="dcterms:W3CDTF">2020-06-06T12:03:03Z</dcterms:created>
  <dcterms:modified xsi:type="dcterms:W3CDTF">2026-06-11T09:03:55Z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